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3FD02816-FC08-4921-9F08-503C87449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 C Business" sheetId="3" r:id="rId1"/>
    <sheet name="Validation" sheetId="2" r:id="rId2"/>
    <sheet name="TT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3" l="1"/>
  <c r="D131" i="3"/>
  <c r="D113" i="3"/>
  <c r="F41" i="3" s="1"/>
  <c r="H41" i="3" s="1"/>
  <c r="F57" i="3"/>
  <c r="H57" i="3" s="1"/>
  <c r="D36" i="3"/>
  <c r="H98" i="3"/>
  <c r="D99" i="3"/>
  <c r="H90" i="3"/>
  <c r="H91" i="3"/>
  <c r="H92" i="3"/>
  <c r="H93" i="3"/>
  <c r="H94" i="3"/>
  <c r="H95" i="3"/>
  <c r="H96" i="3"/>
  <c r="H97" i="3"/>
  <c r="H89" i="3"/>
  <c r="H85" i="3"/>
  <c r="H86" i="3"/>
  <c r="H81" i="3"/>
  <c r="H78" i="3"/>
  <c r="H45" i="3"/>
  <c r="H44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6" i="3"/>
  <c r="H55" i="3"/>
  <c r="H54" i="3"/>
  <c r="H53" i="3"/>
  <c r="H52" i="3"/>
  <c r="H51" i="3"/>
  <c r="H50" i="3"/>
  <c r="H49" i="3"/>
  <c r="H48" i="3"/>
  <c r="H47" i="3"/>
  <c r="H46" i="3"/>
  <c r="H43" i="3"/>
  <c r="H42" i="3"/>
  <c r="H40" i="3"/>
  <c r="D117" i="3"/>
  <c r="D116" i="3"/>
  <c r="D71" i="3"/>
  <c r="D73" i="3" l="1"/>
  <c r="D75" i="3" s="1"/>
  <c r="H87" i="3"/>
  <c r="H99" i="3"/>
  <c r="H71" i="3"/>
  <c r="D118" i="3"/>
  <c r="H36" i="3"/>
  <c r="H24" i="3"/>
  <c r="H101" i="3" l="1"/>
  <c r="H103" i="3" s="1"/>
  <c r="H74" i="3" s="1"/>
  <c r="H38" i="3"/>
  <c r="H73" i="3" s="1"/>
  <c r="D87" i="3"/>
  <c r="D101" i="3" s="1"/>
  <c r="H75" i="3" l="1"/>
</calcChain>
</file>

<file path=xl/sharedStrings.xml><?xml version="1.0" encoding="utf-8"?>
<sst xmlns="http://schemas.openxmlformats.org/spreadsheetml/2006/main" count="216" uniqueCount="198">
  <si>
    <t>City</t>
  </si>
  <si>
    <t>State</t>
  </si>
  <si>
    <t>Zip</t>
  </si>
  <si>
    <t>Single</t>
  </si>
  <si>
    <t>Married Filing Jointly</t>
  </si>
  <si>
    <t>Married Filing Separately</t>
  </si>
  <si>
    <t>Head of Household</t>
  </si>
  <si>
    <t>Qualifying Widower</t>
  </si>
  <si>
    <t>Cash</t>
  </si>
  <si>
    <t>Accrual</t>
  </si>
  <si>
    <t>Other</t>
  </si>
  <si>
    <t>Yes</t>
  </si>
  <si>
    <t>No</t>
  </si>
  <si>
    <t>Did you make any payments that would require you to fill Form(s) 1099?</t>
  </si>
  <si>
    <t>If "Yes," did you or will you file required Forms 1099?</t>
  </si>
  <si>
    <t>Cost of Goods Sold</t>
  </si>
  <si>
    <t>Advertising</t>
  </si>
  <si>
    <t>Income</t>
  </si>
  <si>
    <t>Expenses</t>
  </si>
  <si>
    <t>Commissions and Fees</t>
  </si>
  <si>
    <t>Legal and Professional Services</t>
  </si>
  <si>
    <t>Office Supplies</t>
  </si>
  <si>
    <t>Repairs and Maintenance</t>
  </si>
  <si>
    <t>Travel</t>
  </si>
  <si>
    <t>Utilities</t>
  </si>
  <si>
    <t>Business Use of Home - Must be used exclusively for business and cannot have another office</t>
  </si>
  <si>
    <t>Total square footage of home</t>
  </si>
  <si>
    <t>Continuing Professional Education</t>
  </si>
  <si>
    <t>If home is leased - total rent for the year</t>
  </si>
  <si>
    <t>Total miles driven in tax year</t>
  </si>
  <si>
    <t>Total miles driven for business</t>
  </si>
  <si>
    <t>Inventory at the beginning of the year</t>
  </si>
  <si>
    <t xml:space="preserve">Purchases </t>
  </si>
  <si>
    <t>Inventory at the end of the year</t>
  </si>
  <si>
    <r>
      <t xml:space="preserve">Business Use of Automobile - </t>
    </r>
    <r>
      <rPr>
        <b/>
        <sz val="11"/>
        <color rgb="FFFF0000"/>
        <rFont val="Calibri"/>
        <family val="2"/>
        <scheme val="minor"/>
      </rPr>
      <t>Only one of the two options below is allowed</t>
    </r>
  </si>
  <si>
    <t>Option #2 - Actual Expenses</t>
  </si>
  <si>
    <t>Year, Make, Model</t>
  </si>
  <si>
    <t>Parking and Tolls</t>
  </si>
  <si>
    <t>Taxpayer</t>
  </si>
  <si>
    <t>Spouse</t>
  </si>
  <si>
    <t>Premiums Paid</t>
  </si>
  <si>
    <t>Date Vehicle Placed in Service</t>
  </si>
  <si>
    <t>Option #1 - Standard Mileage Rate (generally more beneficial vs. option #2)</t>
  </si>
  <si>
    <t>Mortgage Interest (Attach form 1098)</t>
  </si>
  <si>
    <t>Fraction Used for Business</t>
  </si>
  <si>
    <t>Real Estate Taxes</t>
  </si>
  <si>
    <t>HOA Fees</t>
  </si>
  <si>
    <t>Licenses &amp; Permits</t>
  </si>
  <si>
    <t>Insurance (Not Health, Auto or, Home)</t>
  </si>
  <si>
    <t>Deduction before income limitation</t>
  </si>
  <si>
    <t>Returns and Allowances (Enter Negative #)</t>
  </si>
  <si>
    <t>Total Oil</t>
  </si>
  <si>
    <t>Total Repairs</t>
  </si>
  <si>
    <t>Total Tires</t>
  </si>
  <si>
    <t>Total Insurance</t>
  </si>
  <si>
    <t>Total Gasoline</t>
  </si>
  <si>
    <t>Total License and Reg Fees</t>
  </si>
  <si>
    <t>Business Meals</t>
  </si>
  <si>
    <t>Describe the Type of Business or Services Provided</t>
  </si>
  <si>
    <t>Business Name</t>
  </si>
  <si>
    <t>*Use your SSN if there is no separate business EIN</t>
  </si>
  <si>
    <t>Street Address</t>
  </si>
  <si>
    <t>Car and Truck</t>
  </si>
  <si>
    <t>Contract Labor</t>
  </si>
  <si>
    <t>Depletion</t>
  </si>
  <si>
    <t>Depreciation</t>
  </si>
  <si>
    <t>Employee Benefit Programs</t>
  </si>
  <si>
    <t>Tax Prep Fees from Prior Year</t>
  </si>
  <si>
    <t>Business Allocation of Home Internet</t>
  </si>
  <si>
    <t>Business Allocation of Cell Phone Bill</t>
  </si>
  <si>
    <t>Other - Describe</t>
  </si>
  <si>
    <t>Total Expense</t>
  </si>
  <si>
    <t>Total Contribution</t>
  </si>
  <si>
    <t>*For SEP or Solo 401k if you would like the CPA to calculate the max contribution, type the word "max".</t>
  </si>
  <si>
    <t>1099 Filing Requirement</t>
  </si>
  <si>
    <t>*If you paid an unincorporated contractor &gt; $600 you would say yes</t>
  </si>
  <si>
    <t>CPA will Calculate</t>
  </si>
  <si>
    <t>Input Below - CPA will Calculate</t>
  </si>
  <si>
    <t>CPA Will Calculate</t>
  </si>
  <si>
    <t>Percentage Business Use</t>
  </si>
  <si>
    <t>If owned list purchase price</t>
  </si>
  <si>
    <t>If owned list purchase date</t>
  </si>
  <si>
    <t>AJE</t>
  </si>
  <si>
    <t>Per CPA</t>
  </si>
  <si>
    <t>Contact Information</t>
  </si>
  <si>
    <t>Health Insurance - This is only allowed if coverage was not available to owner's spouse through spouse's employer</t>
  </si>
  <si>
    <t>Mortgage Interest #2 (Attach form 1098)</t>
  </si>
  <si>
    <t>Mortgage Insurance Premiums</t>
  </si>
  <si>
    <t>Repairs</t>
  </si>
  <si>
    <t>Insurance</t>
  </si>
  <si>
    <t>Line 7 Gross Income</t>
  </si>
  <si>
    <t>Line 29 Tenative Profit</t>
  </si>
  <si>
    <t>Line 31 Net Income</t>
  </si>
  <si>
    <t>Line 30 Home Office</t>
  </si>
  <si>
    <t>Limitation</t>
  </si>
  <si>
    <t>Deduction</t>
  </si>
  <si>
    <t>Current Year Fixed Asset Additions</t>
  </si>
  <si>
    <t>Date Place in Service</t>
  </si>
  <si>
    <t>Description</t>
  </si>
  <si>
    <t>Total Cost</t>
  </si>
  <si>
    <t>Asset #1</t>
  </si>
  <si>
    <t>Asset #2</t>
  </si>
  <si>
    <t>Asset #3</t>
  </si>
  <si>
    <t>Asset #4</t>
  </si>
  <si>
    <t>Asset #5</t>
  </si>
  <si>
    <t>SEP, SIMPLE IRA or Solo 401k Contribution</t>
  </si>
  <si>
    <t>Sq footage used exclusively for business</t>
  </si>
  <si>
    <t>Utilities (not home office, input below)</t>
  </si>
  <si>
    <t>Interest Expense (not home, input below)</t>
  </si>
  <si>
    <t>Total Puchase Price of Vehicle</t>
  </si>
  <si>
    <t>Per Client</t>
  </si>
  <si>
    <t>SOLE PROPRIETOR / SINGLE MEMBER LLC - TAX ORGANIZER</t>
  </si>
  <si>
    <t>Employer Identification Number (EIN)</t>
  </si>
  <si>
    <t>GRADY AND ASSOCIATES LLC</t>
  </si>
  <si>
    <t>Rent or Lease (Buildings)</t>
  </si>
  <si>
    <t>Rent or Lease (Equipment)</t>
  </si>
  <si>
    <t>*Input the full amount. We will do the 50% calculation</t>
  </si>
  <si>
    <t xml:space="preserve">*Input detail for fixed assets placed in service during the tax year.  These include items with a life &gt; 1 year and that are &gt; $5000 in value.   </t>
  </si>
  <si>
    <t>*A laptop purchased for $4,500 is not a fixed asset because it is &lt; $5000.  List it as an expense above.  This assumes you have a written capitalization policy</t>
  </si>
  <si>
    <t>Deduction at 70 cents per mile</t>
  </si>
  <si>
    <t>Total</t>
  </si>
  <si>
    <t>Total Lease Payments</t>
  </si>
  <si>
    <t>Total Income</t>
  </si>
  <si>
    <t>101 Bartenders</t>
  </si>
  <si>
    <t>102 Wait Staff</t>
  </si>
  <si>
    <t>103 Food Servers, Non-restaurant</t>
  </si>
  <si>
    <t>104 Dining Room and Cafeteria Attendants and Bartender Helpers</t>
  </si>
  <si>
    <t>105 Chefs and Cooks</t>
  </si>
  <si>
    <t>106 Food Preparation Workers</t>
  </si>
  <si>
    <t>107 Fast Food and Counter Workers</t>
  </si>
  <si>
    <t>108 Dishwashers</t>
  </si>
  <si>
    <t>109 Host Staff, Restaurant, Lounge, and Coffee Shop</t>
  </si>
  <si>
    <t>110 Bakers</t>
  </si>
  <si>
    <t xml:space="preserve"> </t>
  </si>
  <si>
    <t>201 Gambling Dealers</t>
  </si>
  <si>
    <t>202 Gambling Change Persons and Booth Cashiers</t>
  </si>
  <si>
    <t>203 Gambling Cage Workers</t>
  </si>
  <si>
    <t>204 Gambling and Sports Book Writers and Runners</t>
  </si>
  <si>
    <t>205 Dancers</t>
  </si>
  <si>
    <t>206 Musicians and Singers</t>
  </si>
  <si>
    <t>207 Disc Jockeys, Except Radio</t>
  </si>
  <si>
    <t>208 Entertainers and Performers</t>
  </si>
  <si>
    <t>209 Digital Content Creators</t>
  </si>
  <si>
    <t>210 Ushers, Lobby Attendants, and Ticket Takers</t>
  </si>
  <si>
    <t>211 Locker Room, Coatroom, and Dressing Room Attendants</t>
  </si>
  <si>
    <t>301 Baggage Porters and Bellhops</t>
  </si>
  <si>
    <t>302 Concierges</t>
  </si>
  <si>
    <t>303 Hotel, Motel, and Resort Desk Clerks</t>
  </si>
  <si>
    <t>304 Maids and Housekeeping Cleaners.</t>
  </si>
  <si>
    <t>401 Home Maintenance and Repair Workers</t>
  </si>
  <si>
    <t>402 Home Landscaping and Groundskeeping Workers</t>
  </si>
  <si>
    <t>403 Home Electricians</t>
  </si>
  <si>
    <t>404 Home Plumbers</t>
  </si>
  <si>
    <t>405 Home Heating and Air Conditioning Mechanics and Installers</t>
  </si>
  <si>
    <t>406 Home Appliance Installers and Repairers</t>
  </si>
  <si>
    <t>407 Home Cleaning Service Workers</t>
  </si>
  <si>
    <t>408 Locksmiths</t>
  </si>
  <si>
    <t>409 Roadside Assistance Workers</t>
  </si>
  <si>
    <t>501 Personal Care and Service Workers</t>
  </si>
  <si>
    <t>502 Private Event Planners</t>
  </si>
  <si>
    <t>503 Private Event and Portrait Photographers</t>
  </si>
  <si>
    <t>504 Private Event Videographers</t>
  </si>
  <si>
    <t>505 Event Officiants</t>
  </si>
  <si>
    <t>506 Pet Caretakers</t>
  </si>
  <si>
    <t>507 Tutors</t>
  </si>
  <si>
    <t>508 Nannies and Babysitters</t>
  </si>
  <si>
    <t>601 Skincare Specialists</t>
  </si>
  <si>
    <t>602 Massage Therapists</t>
  </si>
  <si>
    <t>603 Barbers, Hairdressers, Hairstylists, and Cosmetologists</t>
  </si>
  <si>
    <t>604 Shampooers</t>
  </si>
  <si>
    <t>605 Manicurists and Pedicurists</t>
  </si>
  <si>
    <t>606 Eyebrow Threading and Waxing Technicians</t>
  </si>
  <si>
    <t>607 Makeup Artists</t>
  </si>
  <si>
    <t>608 Exercise Trainers and Group Fitness Instructors</t>
  </si>
  <si>
    <t>609 Tattoo Artists and Piercers</t>
  </si>
  <si>
    <t>610 Tailors</t>
  </si>
  <si>
    <t>611 Shoe and Leather Workers and Repairers</t>
  </si>
  <si>
    <t>701 Golf Caddies</t>
  </si>
  <si>
    <t>702 Self-Enrichment Teachers</t>
  </si>
  <si>
    <t>703 Recreational and Tour Pilots</t>
  </si>
  <si>
    <t>704 Tour Guides</t>
  </si>
  <si>
    <t>705 Travel Guides</t>
  </si>
  <si>
    <t>706 Sports and Recreation Instructors</t>
  </si>
  <si>
    <t>801 Parking and Valet Attendants</t>
  </si>
  <si>
    <t>802 Taxi and Rideshare Drivers and Chauffeurs</t>
  </si>
  <si>
    <t>803 Shuttle Drivers</t>
  </si>
  <si>
    <t>804 Goods Delivery People</t>
  </si>
  <si>
    <t>805 Personal Vehicle and Equipment Cleaners</t>
  </si>
  <si>
    <t>806 Private and Charter Bus Drivers</t>
  </si>
  <si>
    <t>807 Water Taxi Operators and Charter Boat Workers</t>
  </si>
  <si>
    <t>808 Rickshaw, Pedicab, and Carriage Drivers</t>
  </si>
  <si>
    <t>809 Home Movers</t>
  </si>
  <si>
    <t>OCCUPATIONS THAT CUSTOMARILY AND REGULARLY RECEIVE TIPS - TREASURY TIPPED OCCUPATIONS</t>
  </si>
  <si>
    <t>Select Treasury Tipped Occupation Code Here</t>
  </si>
  <si>
    <t>Tip Income included in amount above</t>
  </si>
  <si>
    <t>*Input all income including income from tips</t>
  </si>
  <si>
    <t>*Input tips that are included in the amount above</t>
  </si>
  <si>
    <t>To quaify for tip subtraction you must be in a qualified industry. Click HERE to view full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</si>
</sst>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 applyProtection="1">
      <protection locked="0"/>
    </xf>
    <xf numFmtId="10" fontId="2" fillId="0" borderId="1" xfId="3" applyNumberFormat="1" applyFont="1" applyFill="1" applyBorder="1" applyProtection="1">
      <protection locked="0"/>
    </xf>
    <xf numFmtId="43" fontId="2" fillId="2" borderId="0" xfId="2" applyFont="1" applyFill="1" applyProtection="1">
      <protection locked="0"/>
    </xf>
    <xf numFmtId="43" fontId="2" fillId="0" borderId="1" xfId="2" applyFont="1" applyFill="1" applyBorder="1" applyProtection="1">
      <protection locked="0"/>
    </xf>
    <xf numFmtId="43" fontId="2" fillId="0" borderId="0" xfId="2" applyFont="1" applyFill="1" applyBorder="1" applyProtection="1">
      <protection locked="0"/>
    </xf>
    <xf numFmtId="43" fontId="0" fillId="2" borderId="0" xfId="2" applyFont="1" applyFill="1" applyProtection="1">
      <protection locked="0"/>
    </xf>
    <xf numFmtId="10" fontId="2" fillId="0" borderId="1" xfId="3" applyNumberFormat="1" applyFont="1" applyFill="1" applyBorder="1" applyProtection="1"/>
    <xf numFmtId="43" fontId="2" fillId="0" borderId="1" xfId="2" applyFont="1" applyFill="1" applyBorder="1" applyProtection="1"/>
    <xf numFmtId="44" fontId="2" fillId="0" borderId="1" xfId="1" applyFont="1" applyFill="1" applyBorder="1" applyProtection="1"/>
    <xf numFmtId="0" fontId="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44" fontId="0" fillId="5" borderId="0" xfId="0" applyNumberFormat="1" applyFill="1" applyProtection="1">
      <protection locked="0"/>
    </xf>
    <xf numFmtId="44" fontId="0" fillId="3" borderId="0" xfId="0" applyNumberFormat="1" applyFill="1" applyProtection="1">
      <protection locked="0"/>
    </xf>
    <xf numFmtId="44" fontId="5" fillId="2" borderId="0" xfId="1" applyFont="1" applyFill="1" applyProtection="1">
      <protection locked="0"/>
    </xf>
    <xf numFmtId="44" fontId="0" fillId="0" borderId="1" xfId="0" applyNumberFormat="1" applyBorder="1" applyProtection="1">
      <protection locked="0"/>
    </xf>
    <xf numFmtId="44" fontId="5" fillId="0" borderId="0" xfId="1" applyFont="1" applyFill="1" applyProtection="1">
      <protection locked="0"/>
    </xf>
    <xf numFmtId="44" fontId="0" fillId="4" borderId="2" xfId="0" applyNumberFormat="1" applyFill="1" applyBorder="1" applyProtection="1">
      <protection locked="0"/>
    </xf>
    <xf numFmtId="43" fontId="0" fillId="5" borderId="0" xfId="2" applyFont="1" applyFill="1" applyProtection="1">
      <protection locked="0"/>
    </xf>
    <xf numFmtId="16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2" fillId="0" borderId="0" xfId="2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0" fontId="0" fillId="0" borderId="1" xfId="3" applyNumberFormat="1" applyFont="1" applyBorder="1" applyProtection="1"/>
    <xf numFmtId="44" fontId="0" fillId="0" borderId="1" xfId="1" applyFont="1" applyBorder="1" applyProtection="1"/>
    <xf numFmtId="10" fontId="0" fillId="0" borderId="0" xfId="3" applyNumberFormat="1" applyFont="1" applyBorder="1" applyProtection="1"/>
    <xf numFmtId="10" fontId="0" fillId="2" borderId="0" xfId="3" applyNumberFormat="1" applyFont="1" applyFill="1" applyBorder="1" applyProtection="1"/>
    <xf numFmtId="44" fontId="2" fillId="0" borderId="0" xfId="1" applyFont="1" applyFill="1" applyProtection="1">
      <protection locked="0"/>
    </xf>
    <xf numFmtId="44" fontId="2" fillId="0" borderId="1" xfId="1" applyFont="1" applyFill="1" applyBorder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Fill="1"/>
    <xf numFmtId="0" fontId="3" fillId="0" borderId="0" xfId="0" applyFont="1" applyFill="1"/>
    <xf numFmtId="44" fontId="2" fillId="0" borderId="0" xfId="1" applyFont="1" applyFill="1" applyBorder="1" applyProtection="1"/>
    <xf numFmtId="0" fontId="9" fillId="0" borderId="0" xfId="0" applyFont="1" applyFill="1"/>
    <xf numFmtId="0" fontId="8" fillId="0" borderId="0" xfId="4" applyAlignment="1" applyProtection="1">
      <alignment wrapText="1"/>
      <protection locked="0"/>
    </xf>
    <xf numFmtId="0" fontId="0" fillId="0" borderId="0" xfId="0" applyFont="1" applyProtection="1">
      <protection locked="0"/>
    </xf>
    <xf numFmtId="44" fontId="2" fillId="2" borderId="0" xfId="1" applyFont="1" applyFill="1" applyBorder="1" applyProtection="1"/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8" fillId="0" borderId="0" xfId="4" applyFill="1" applyAlignment="1"/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rs.gov/newsroom/treasury-irs-issue-guidance-listing-occupations-where-workers-customarily-and-regularly-receive-tips-under-the-one-big-beautiful-bil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161"/>
  <sheetViews>
    <sheetView tabSelected="1" zoomScale="85" zoomScaleNormal="85" workbookViewId="0">
      <pane xSplit="3" ySplit="4" topLeftCell="D89" activePane="bottomRight" state="frozen"/>
      <selection pane="topRight" activeCell="D1" sqref="D1"/>
      <selection pane="bottomLeft" activeCell="A5" sqref="A5"/>
      <selection pane="bottomRight" activeCell="J34" sqref="J34"/>
    </sheetView>
  </sheetViews>
  <sheetFormatPr defaultRowHeight="15" x14ac:dyDescent="0.25"/>
  <cols>
    <col min="1" max="2" width="2.28515625" style="3" customWidth="1"/>
    <col min="3" max="3" width="44.28515625" style="3" customWidth="1"/>
    <col min="4" max="4" width="26.140625" style="3" customWidth="1"/>
    <col min="5" max="5" width="4.5703125" style="3" hidden="1" customWidth="1"/>
    <col min="6" max="6" width="15.140625" style="3" hidden="1" customWidth="1"/>
    <col min="7" max="7" width="3" style="3" hidden="1" customWidth="1"/>
    <col min="8" max="8" width="22.140625" style="3" hidden="1" customWidth="1"/>
    <col min="9" max="9" width="9.140625" style="3" customWidth="1"/>
    <col min="10" max="10" width="63.28515625" style="3" bestFit="1" customWidth="1"/>
    <col min="11" max="16384" width="9.140625" style="3"/>
  </cols>
  <sheetData>
    <row r="1" spans="1:9" x14ac:dyDescent="0.25">
      <c r="A1" s="2" t="s">
        <v>113</v>
      </c>
      <c r="B1" s="2"/>
    </row>
    <row r="2" spans="1:9" x14ac:dyDescent="0.25">
      <c r="A2" s="2" t="s">
        <v>111</v>
      </c>
      <c r="B2" s="2"/>
    </row>
    <row r="4" spans="1:9" x14ac:dyDescent="0.25">
      <c r="D4" s="24" t="s">
        <v>110</v>
      </c>
      <c r="E4" s="5"/>
      <c r="F4" s="24" t="s">
        <v>82</v>
      </c>
      <c r="G4" s="24"/>
      <c r="H4" s="24" t="s">
        <v>83</v>
      </c>
    </row>
    <row r="5" spans="1:9" x14ac:dyDescent="0.25">
      <c r="B5" s="2" t="s">
        <v>59</v>
      </c>
      <c r="D5" s="4"/>
      <c r="E5" s="5"/>
      <c r="F5" s="24"/>
      <c r="G5" s="24"/>
      <c r="H5" s="24"/>
    </row>
    <row r="7" spans="1:9" x14ac:dyDescent="0.25">
      <c r="B7" s="2" t="s">
        <v>112</v>
      </c>
      <c r="D7" s="6"/>
      <c r="I7" s="5" t="s">
        <v>60</v>
      </c>
    </row>
    <row r="9" spans="1:9" ht="33" customHeight="1" x14ac:dyDescent="0.25">
      <c r="B9" s="43" t="s">
        <v>58</v>
      </c>
      <c r="C9" s="43"/>
      <c r="D9" s="7"/>
      <c r="E9" s="8"/>
    </row>
    <row r="11" spans="1:9" x14ac:dyDescent="0.25">
      <c r="B11" s="2" t="s">
        <v>84</v>
      </c>
    </row>
    <row r="12" spans="1:9" ht="29.25" customHeight="1" x14ac:dyDescent="0.25">
      <c r="C12" s="3" t="s">
        <v>61</v>
      </c>
      <c r="D12" s="7"/>
      <c r="E12" s="8"/>
      <c r="F12" s="8"/>
      <c r="G12" s="8"/>
    </row>
    <row r="13" spans="1:9" x14ac:dyDescent="0.25">
      <c r="C13" s="3" t="s">
        <v>0</v>
      </c>
      <c r="D13" s="6"/>
      <c r="E13" s="5"/>
    </row>
    <row r="14" spans="1:9" x14ac:dyDescent="0.25">
      <c r="C14" s="3" t="s">
        <v>1</v>
      </c>
      <c r="D14" s="6"/>
    </row>
    <row r="15" spans="1:9" x14ac:dyDescent="0.25">
      <c r="C15" s="3" t="s">
        <v>2</v>
      </c>
      <c r="D15" s="6"/>
    </row>
    <row r="17" spans="2:10" x14ac:dyDescent="0.25">
      <c r="B17" s="2" t="s">
        <v>74</v>
      </c>
    </row>
    <row r="18" spans="2:10" ht="36" customHeight="1" x14ac:dyDescent="0.25">
      <c r="C18" s="9" t="s">
        <v>13</v>
      </c>
      <c r="D18" s="6"/>
      <c r="I18" s="5" t="s">
        <v>75</v>
      </c>
    </row>
    <row r="19" spans="2:10" ht="36.75" customHeight="1" x14ac:dyDescent="0.25">
      <c r="C19" s="9" t="s">
        <v>14</v>
      </c>
      <c r="D19" s="6"/>
    </row>
    <row r="21" spans="2:10" x14ac:dyDescent="0.25">
      <c r="B21" s="2" t="s">
        <v>17</v>
      </c>
    </row>
    <row r="22" spans="2:10" x14ac:dyDescent="0.25">
      <c r="C22" s="3" t="s">
        <v>122</v>
      </c>
      <c r="D22" s="10"/>
      <c r="H22" s="25"/>
      <c r="I22" s="5" t="s">
        <v>195</v>
      </c>
    </row>
    <row r="23" spans="2:10" x14ac:dyDescent="0.25">
      <c r="C23" s="3" t="s">
        <v>50</v>
      </c>
      <c r="D23" s="10"/>
    </row>
    <row r="24" spans="2:10" x14ac:dyDescent="0.25">
      <c r="C24" s="2" t="s">
        <v>122</v>
      </c>
      <c r="D24" s="19">
        <f>+SUM(D22:D23)</f>
        <v>0</v>
      </c>
      <c r="H24" s="26">
        <f>+F24+D24</f>
        <v>0</v>
      </c>
    </row>
    <row r="25" spans="2:10" x14ac:dyDescent="0.25">
      <c r="C25" s="2"/>
      <c r="D25" s="46"/>
      <c r="H25" s="26"/>
    </row>
    <row r="26" spans="2:10" x14ac:dyDescent="0.25">
      <c r="C26" s="49" t="s">
        <v>194</v>
      </c>
      <c r="D26" s="50"/>
      <c r="H26" s="26"/>
      <c r="I26" s="5" t="s">
        <v>196</v>
      </c>
    </row>
    <row r="27" spans="2:10" x14ac:dyDescent="0.25">
      <c r="C27" s="49"/>
      <c r="D27" s="46"/>
      <c r="H27" s="26"/>
      <c r="I27" s="5"/>
    </row>
    <row r="28" spans="2:10" x14ac:dyDescent="0.25">
      <c r="C28" s="5" t="s">
        <v>193</v>
      </c>
      <c r="D28" s="46"/>
      <c r="H28" s="26"/>
    </row>
    <row r="29" spans="2:10" x14ac:dyDescent="0.25">
      <c r="C29" s="51"/>
      <c r="D29" s="52"/>
      <c r="H29" s="26"/>
    </row>
    <row r="30" spans="2:10" x14ac:dyDescent="0.25">
      <c r="C30" s="53" t="s">
        <v>197</v>
      </c>
      <c r="D30" s="53"/>
      <c r="H30" s="26"/>
    </row>
    <row r="31" spans="2:10" x14ac:dyDescent="0.25">
      <c r="D31" s="46"/>
      <c r="H31" s="26"/>
      <c r="J31" s="48"/>
    </row>
    <row r="32" spans="2:10" x14ac:dyDescent="0.25">
      <c r="B32" s="2" t="s">
        <v>15</v>
      </c>
      <c r="J32" s="9"/>
    </row>
    <row r="33" spans="2:10" x14ac:dyDescent="0.25">
      <c r="C33" s="3" t="s">
        <v>31</v>
      </c>
      <c r="D33" s="10"/>
      <c r="J33" s="9"/>
    </row>
    <row r="34" spans="2:10" x14ac:dyDescent="0.25">
      <c r="C34" s="3" t="s">
        <v>32</v>
      </c>
      <c r="D34" s="10"/>
      <c r="J34" s="9"/>
    </row>
    <row r="35" spans="2:10" x14ac:dyDescent="0.25">
      <c r="C35" s="3" t="s">
        <v>33</v>
      </c>
      <c r="D35" s="10"/>
    </row>
    <row r="36" spans="2:10" x14ac:dyDescent="0.25">
      <c r="B36" s="2" t="s">
        <v>15</v>
      </c>
      <c r="D36" s="19">
        <f>+D33-D35+D34</f>
        <v>0</v>
      </c>
      <c r="H36" s="26">
        <f>+F36+D36</f>
        <v>0</v>
      </c>
    </row>
    <row r="38" spans="2:10" hidden="1" x14ac:dyDescent="0.25">
      <c r="B38" s="2" t="s">
        <v>90</v>
      </c>
      <c r="H38" s="27">
        <f>+H24-H36</f>
        <v>0</v>
      </c>
    </row>
    <row r="39" spans="2:10" x14ac:dyDescent="0.25">
      <c r="B39" s="2" t="s">
        <v>18</v>
      </c>
    </row>
    <row r="40" spans="2:10" x14ac:dyDescent="0.25">
      <c r="C40" s="3" t="s">
        <v>16</v>
      </c>
      <c r="D40" s="10"/>
      <c r="H40" s="26">
        <f>+F40+D40</f>
        <v>0</v>
      </c>
    </row>
    <row r="41" spans="2:10" x14ac:dyDescent="0.25">
      <c r="C41" s="3" t="s">
        <v>62</v>
      </c>
      <c r="D41" s="28" t="s">
        <v>77</v>
      </c>
      <c r="F41" s="25">
        <f>+D113</f>
        <v>0</v>
      </c>
      <c r="G41" s="25"/>
      <c r="H41" s="27">
        <f>+F41</f>
        <v>0</v>
      </c>
    </row>
    <row r="42" spans="2:10" x14ac:dyDescent="0.25">
      <c r="C42" s="3" t="s">
        <v>19</v>
      </c>
      <c r="D42" s="10"/>
      <c r="H42" s="26">
        <f>+F42+D42</f>
        <v>0</v>
      </c>
    </row>
    <row r="43" spans="2:10" x14ac:dyDescent="0.25">
      <c r="C43" s="3" t="s">
        <v>63</v>
      </c>
      <c r="D43" s="10"/>
      <c r="H43" s="26">
        <f>+F43+D43</f>
        <v>0</v>
      </c>
    </row>
    <row r="44" spans="2:10" x14ac:dyDescent="0.25">
      <c r="C44" s="3" t="s">
        <v>64</v>
      </c>
      <c r="D44" s="28" t="s">
        <v>78</v>
      </c>
      <c r="H44" s="27">
        <f>+F44</f>
        <v>0</v>
      </c>
    </row>
    <row r="45" spans="2:10" x14ac:dyDescent="0.25">
      <c r="C45" s="3" t="s">
        <v>65</v>
      </c>
      <c r="D45" s="28" t="s">
        <v>76</v>
      </c>
      <c r="H45" s="27">
        <f>+F45</f>
        <v>0</v>
      </c>
    </row>
    <row r="46" spans="2:10" x14ac:dyDescent="0.25">
      <c r="C46" s="3" t="s">
        <v>66</v>
      </c>
      <c r="D46" s="10"/>
      <c r="H46" s="26">
        <f t="shared" ref="H46:H70" si="0">+F46+D46</f>
        <v>0</v>
      </c>
    </row>
    <row r="47" spans="2:10" x14ac:dyDescent="0.25">
      <c r="C47" s="3" t="s">
        <v>48</v>
      </c>
      <c r="D47" s="10"/>
      <c r="H47" s="26">
        <f t="shared" si="0"/>
        <v>0</v>
      </c>
    </row>
    <row r="48" spans="2:10" x14ac:dyDescent="0.25">
      <c r="C48" s="3" t="s">
        <v>108</v>
      </c>
      <c r="D48" s="10"/>
      <c r="H48" s="26">
        <f t="shared" si="0"/>
        <v>0</v>
      </c>
    </row>
    <row r="49" spans="3:9" x14ac:dyDescent="0.25">
      <c r="C49" s="3" t="s">
        <v>20</v>
      </c>
      <c r="D49" s="10"/>
      <c r="H49" s="26">
        <f t="shared" si="0"/>
        <v>0</v>
      </c>
    </row>
    <row r="50" spans="3:9" x14ac:dyDescent="0.25">
      <c r="C50" s="3" t="s">
        <v>67</v>
      </c>
      <c r="D50" s="10"/>
      <c r="H50" s="26">
        <f t="shared" si="0"/>
        <v>0</v>
      </c>
    </row>
    <row r="51" spans="3:9" x14ac:dyDescent="0.25">
      <c r="C51" s="3" t="s">
        <v>21</v>
      </c>
      <c r="D51" s="10"/>
      <c r="H51" s="26">
        <f t="shared" si="0"/>
        <v>0</v>
      </c>
    </row>
    <row r="52" spans="3:9" x14ac:dyDescent="0.25">
      <c r="C52" s="3" t="s">
        <v>115</v>
      </c>
      <c r="D52" s="10"/>
      <c r="H52" s="26">
        <f t="shared" si="0"/>
        <v>0</v>
      </c>
    </row>
    <row r="53" spans="3:9" x14ac:dyDescent="0.25">
      <c r="C53" s="3" t="s">
        <v>114</v>
      </c>
      <c r="D53" s="10"/>
      <c r="H53" s="26">
        <f t="shared" si="0"/>
        <v>0</v>
      </c>
    </row>
    <row r="54" spans="3:9" x14ac:dyDescent="0.25">
      <c r="C54" s="3" t="s">
        <v>22</v>
      </c>
      <c r="D54" s="10"/>
      <c r="H54" s="26">
        <f t="shared" si="0"/>
        <v>0</v>
      </c>
    </row>
    <row r="55" spans="3:9" x14ac:dyDescent="0.25">
      <c r="C55" s="3" t="s">
        <v>47</v>
      </c>
      <c r="D55" s="10"/>
      <c r="H55" s="26">
        <f t="shared" si="0"/>
        <v>0</v>
      </c>
    </row>
    <row r="56" spans="3:9" x14ac:dyDescent="0.25">
      <c r="C56" s="3" t="s">
        <v>23</v>
      </c>
      <c r="D56" s="10"/>
      <c r="H56" s="26">
        <f t="shared" si="0"/>
        <v>0</v>
      </c>
    </row>
    <row r="57" spans="3:9" x14ac:dyDescent="0.25">
      <c r="C57" s="3" t="s">
        <v>57</v>
      </c>
      <c r="D57" s="10"/>
      <c r="F57" s="25">
        <f>-0.5*D57</f>
        <v>0</v>
      </c>
      <c r="H57" s="26">
        <f>+F57+D57</f>
        <v>0</v>
      </c>
      <c r="I57" s="5" t="s">
        <v>116</v>
      </c>
    </row>
    <row r="58" spans="3:9" x14ac:dyDescent="0.25">
      <c r="C58" s="3" t="s">
        <v>107</v>
      </c>
      <c r="D58" s="10"/>
      <c r="H58" s="26">
        <f t="shared" si="0"/>
        <v>0</v>
      </c>
    </row>
    <row r="59" spans="3:9" x14ac:dyDescent="0.25">
      <c r="C59" s="3" t="s">
        <v>69</v>
      </c>
      <c r="D59" s="10"/>
      <c r="H59" s="26">
        <f t="shared" si="0"/>
        <v>0</v>
      </c>
    </row>
    <row r="60" spans="3:9" x14ac:dyDescent="0.25">
      <c r="C60" s="3" t="s">
        <v>68</v>
      </c>
      <c r="D60" s="10"/>
      <c r="H60" s="26">
        <f t="shared" si="0"/>
        <v>0</v>
      </c>
    </row>
    <row r="61" spans="3:9" x14ac:dyDescent="0.25">
      <c r="C61" s="3" t="s">
        <v>27</v>
      </c>
      <c r="D61" s="10"/>
      <c r="H61" s="26">
        <f t="shared" si="0"/>
        <v>0</v>
      </c>
    </row>
    <row r="62" spans="3:9" x14ac:dyDescent="0.25">
      <c r="C62" s="3" t="s">
        <v>37</v>
      </c>
      <c r="D62" s="10"/>
      <c r="H62" s="26">
        <f t="shared" si="0"/>
        <v>0</v>
      </c>
    </row>
    <row r="63" spans="3:9" ht="16.5" customHeight="1" x14ac:dyDescent="0.25">
      <c r="C63" s="4" t="s">
        <v>70</v>
      </c>
      <c r="D63" s="10"/>
      <c r="H63" s="26">
        <f t="shared" si="0"/>
        <v>0</v>
      </c>
    </row>
    <row r="64" spans="3:9" x14ac:dyDescent="0.25">
      <c r="C64" s="4"/>
      <c r="D64" s="10"/>
      <c r="H64" s="26">
        <f t="shared" si="0"/>
        <v>0</v>
      </c>
    </row>
    <row r="65" spans="2:8" x14ac:dyDescent="0.25">
      <c r="C65" s="4"/>
      <c r="D65" s="10"/>
      <c r="H65" s="26">
        <f t="shared" si="0"/>
        <v>0</v>
      </c>
    </row>
    <row r="66" spans="2:8" x14ac:dyDescent="0.25">
      <c r="C66" s="4"/>
      <c r="D66" s="10"/>
      <c r="H66" s="26">
        <f t="shared" si="0"/>
        <v>0</v>
      </c>
    </row>
    <row r="67" spans="2:8" x14ac:dyDescent="0.25">
      <c r="C67" s="4"/>
      <c r="D67" s="10"/>
      <c r="H67" s="26">
        <f t="shared" si="0"/>
        <v>0</v>
      </c>
    </row>
    <row r="68" spans="2:8" x14ac:dyDescent="0.25">
      <c r="C68" s="4"/>
      <c r="D68" s="10"/>
      <c r="H68" s="26">
        <f t="shared" si="0"/>
        <v>0</v>
      </c>
    </row>
    <row r="69" spans="2:8" x14ac:dyDescent="0.25">
      <c r="C69" s="4"/>
      <c r="D69" s="10"/>
      <c r="H69" s="26">
        <f t="shared" si="0"/>
        <v>0</v>
      </c>
    </row>
    <row r="70" spans="2:8" x14ac:dyDescent="0.25">
      <c r="C70" s="4"/>
      <c r="D70" s="10"/>
      <c r="H70" s="26">
        <f t="shared" si="0"/>
        <v>0</v>
      </c>
    </row>
    <row r="71" spans="2:8" x14ac:dyDescent="0.25">
      <c r="C71" s="3" t="s">
        <v>71</v>
      </c>
      <c r="D71" s="19">
        <f>+SUM(D40:D70)</f>
        <v>0</v>
      </c>
      <c r="H71" s="29">
        <f>+SUM(H40:H70)</f>
        <v>0</v>
      </c>
    </row>
    <row r="73" spans="2:8" x14ac:dyDescent="0.25">
      <c r="C73" s="3" t="s">
        <v>91</v>
      </c>
      <c r="D73" s="25">
        <f>+D24-D36-D71</f>
        <v>0</v>
      </c>
      <c r="H73" s="25">
        <f>+H38-H71</f>
        <v>0</v>
      </c>
    </row>
    <row r="74" spans="2:8" x14ac:dyDescent="0.25">
      <c r="C74" s="3" t="s">
        <v>93</v>
      </c>
      <c r="D74" s="28" t="s">
        <v>77</v>
      </c>
      <c r="H74" s="3" t="e">
        <f>+H103</f>
        <v>#DIV/0!</v>
      </c>
    </row>
    <row r="75" spans="2:8" ht="15.75" thickBot="1" x14ac:dyDescent="0.3">
      <c r="C75" s="3" t="s">
        <v>92</v>
      </c>
      <c r="D75" s="30">
        <f>+D73</f>
        <v>0</v>
      </c>
      <c r="H75" s="31" t="e">
        <f>+H73-H74</f>
        <v>#DIV/0!</v>
      </c>
    </row>
    <row r="77" spans="2:8" ht="29.25" customHeight="1" x14ac:dyDescent="0.25">
      <c r="B77" s="43" t="s">
        <v>85</v>
      </c>
      <c r="C77" s="43"/>
      <c r="D77" s="43"/>
      <c r="E77" s="2"/>
      <c r="F77" s="2"/>
      <c r="G77" s="2"/>
    </row>
    <row r="78" spans="2:8" x14ac:dyDescent="0.25">
      <c r="C78" s="3" t="s">
        <v>40</v>
      </c>
      <c r="D78" s="6"/>
      <c r="F78" s="2"/>
      <c r="G78" s="2"/>
      <c r="H78" s="32">
        <f>+D78</f>
        <v>0</v>
      </c>
    </row>
    <row r="79" spans="2:8" x14ac:dyDescent="0.25">
      <c r="C79" s="2"/>
    </row>
    <row r="80" spans="2:8" x14ac:dyDescent="0.25">
      <c r="B80" s="2" t="s">
        <v>105</v>
      </c>
      <c r="C80" s="2"/>
    </row>
    <row r="81" spans="2:8" x14ac:dyDescent="0.25">
      <c r="C81" s="3" t="s">
        <v>72</v>
      </c>
      <c r="D81" s="4"/>
      <c r="H81" s="32">
        <f>+D81</f>
        <v>0</v>
      </c>
    </row>
    <row r="82" spans="2:8" x14ac:dyDescent="0.25">
      <c r="C82" s="5" t="s">
        <v>73</v>
      </c>
      <c r="F82" s="5"/>
      <c r="G82" s="5"/>
    </row>
    <row r="83" spans="2:8" x14ac:dyDescent="0.25">
      <c r="C83" s="5"/>
      <c r="F83" s="5"/>
      <c r="G83" s="5"/>
    </row>
    <row r="84" spans="2:8" x14ac:dyDescent="0.25">
      <c r="B84" s="2" t="s">
        <v>25</v>
      </c>
    </row>
    <row r="85" spans="2:8" x14ac:dyDescent="0.25">
      <c r="C85" s="3" t="s">
        <v>26</v>
      </c>
      <c r="D85" s="11"/>
      <c r="H85" s="33">
        <f>+F85+D85</f>
        <v>0</v>
      </c>
    </row>
    <row r="86" spans="2:8" x14ac:dyDescent="0.25">
      <c r="C86" s="3" t="s">
        <v>106</v>
      </c>
      <c r="D86" s="11"/>
      <c r="H86" s="33">
        <f>+F86+D86</f>
        <v>0</v>
      </c>
    </row>
    <row r="87" spans="2:8" x14ac:dyDescent="0.25">
      <c r="C87" s="3" t="s">
        <v>44</v>
      </c>
      <c r="D87" s="17" t="e">
        <f>D86/D85</f>
        <v>#DIV/0!</v>
      </c>
      <c r="H87" s="12" t="e">
        <f>H86/H85</f>
        <v>#DIV/0!</v>
      </c>
    </row>
    <row r="89" spans="2:8" x14ac:dyDescent="0.25">
      <c r="C89" s="3" t="s">
        <v>24</v>
      </c>
      <c r="D89" s="13"/>
      <c r="H89" s="34">
        <f>+F89+D89</f>
        <v>0</v>
      </c>
    </row>
    <row r="90" spans="2:8" x14ac:dyDescent="0.25">
      <c r="C90" s="3" t="s">
        <v>89</v>
      </c>
      <c r="D90" s="13"/>
      <c r="H90" s="34">
        <f t="shared" ref="H90:H97" si="1">+F90+D90</f>
        <v>0</v>
      </c>
    </row>
    <row r="91" spans="2:8" x14ac:dyDescent="0.25">
      <c r="C91" s="3" t="s">
        <v>28</v>
      </c>
      <c r="D91" s="13"/>
      <c r="H91" s="34">
        <f t="shared" si="1"/>
        <v>0</v>
      </c>
    </row>
    <row r="92" spans="2:8" x14ac:dyDescent="0.25">
      <c r="C92" s="3" t="s">
        <v>46</v>
      </c>
      <c r="D92" s="13"/>
      <c r="H92" s="34">
        <f t="shared" si="1"/>
        <v>0</v>
      </c>
    </row>
    <row r="93" spans="2:8" x14ac:dyDescent="0.25">
      <c r="C93" s="3" t="s">
        <v>88</v>
      </c>
      <c r="D93" s="13"/>
      <c r="H93" s="34">
        <f t="shared" si="1"/>
        <v>0</v>
      </c>
    </row>
    <row r="94" spans="2:8" x14ac:dyDescent="0.25">
      <c r="C94" s="3" t="s">
        <v>43</v>
      </c>
      <c r="D94" s="13"/>
      <c r="H94" s="34">
        <f t="shared" si="1"/>
        <v>0</v>
      </c>
    </row>
    <row r="95" spans="2:8" x14ac:dyDescent="0.25">
      <c r="C95" s="3" t="s">
        <v>86</v>
      </c>
      <c r="D95" s="13"/>
      <c r="H95" s="34">
        <f t="shared" si="1"/>
        <v>0</v>
      </c>
    </row>
    <row r="96" spans="2:8" x14ac:dyDescent="0.25">
      <c r="C96" s="3" t="s">
        <v>87</v>
      </c>
      <c r="D96" s="13"/>
      <c r="H96" s="34">
        <f t="shared" si="1"/>
        <v>0</v>
      </c>
    </row>
    <row r="97" spans="2:8" x14ac:dyDescent="0.25">
      <c r="C97" s="3" t="s">
        <v>45</v>
      </c>
      <c r="D97" s="13"/>
      <c r="H97" s="34">
        <f t="shared" si="1"/>
        <v>0</v>
      </c>
    </row>
    <row r="98" spans="2:8" x14ac:dyDescent="0.25">
      <c r="C98" s="3" t="s">
        <v>10</v>
      </c>
      <c r="D98" s="13"/>
      <c r="H98" s="34">
        <f>+F98+D98</f>
        <v>0</v>
      </c>
    </row>
    <row r="99" spans="2:8" x14ac:dyDescent="0.25">
      <c r="D99" s="18">
        <f>+SUM(D89:D98)</f>
        <v>0</v>
      </c>
      <c r="E99" s="15"/>
      <c r="F99" s="15"/>
      <c r="G99" s="15"/>
      <c r="H99" s="14">
        <f t="shared" ref="H99" si="2">+SUM(H89:H98)</f>
        <v>0</v>
      </c>
    </row>
    <row r="100" spans="2:8" x14ac:dyDescent="0.25">
      <c r="D100" s="15"/>
    </row>
    <row r="101" spans="2:8" hidden="1" x14ac:dyDescent="0.25">
      <c r="C101" s="3" t="s">
        <v>49</v>
      </c>
      <c r="D101" s="35" t="e">
        <f>+D87*D99</f>
        <v>#DIV/0!</v>
      </c>
      <c r="H101" s="35" t="e">
        <f>+H87*H99</f>
        <v>#DIV/0!</v>
      </c>
    </row>
    <row r="102" spans="2:8" hidden="1" x14ac:dyDescent="0.25">
      <c r="C102" s="3" t="s">
        <v>94</v>
      </c>
      <c r="D102" s="35"/>
      <c r="H102" s="35"/>
    </row>
    <row r="103" spans="2:8" ht="15.75" hidden="1" thickBot="1" x14ac:dyDescent="0.3">
      <c r="C103" s="3" t="s">
        <v>95</v>
      </c>
      <c r="H103" s="36" t="e">
        <f>+H102+H101</f>
        <v>#DIV/0!</v>
      </c>
    </row>
    <row r="105" spans="2:8" x14ac:dyDescent="0.25">
      <c r="B105" s="2" t="s">
        <v>34</v>
      </c>
    </row>
    <row r="106" spans="2:8" x14ac:dyDescent="0.25">
      <c r="C106" s="3" t="s">
        <v>41</v>
      </c>
      <c r="D106" s="6"/>
    </row>
    <row r="107" spans="2:8" x14ac:dyDescent="0.25">
      <c r="C107" s="3" t="s">
        <v>36</v>
      </c>
      <c r="D107" s="4"/>
    </row>
    <row r="109" spans="2:8" x14ac:dyDescent="0.25">
      <c r="C109" s="2" t="s">
        <v>42</v>
      </c>
    </row>
    <row r="111" spans="2:8" x14ac:dyDescent="0.25">
      <c r="C111" s="3" t="s">
        <v>29</v>
      </c>
      <c r="D111" s="13"/>
    </row>
    <row r="112" spans="2:8" x14ac:dyDescent="0.25">
      <c r="C112" s="3" t="s">
        <v>30</v>
      </c>
      <c r="D112" s="13"/>
    </row>
    <row r="113" spans="3:4" x14ac:dyDescent="0.25">
      <c r="C113" s="3" t="s">
        <v>119</v>
      </c>
      <c r="D113" s="38">
        <f>0.7*D112</f>
        <v>0</v>
      </c>
    </row>
    <row r="115" spans="3:4" x14ac:dyDescent="0.25">
      <c r="C115" s="2" t="s">
        <v>35</v>
      </c>
    </row>
    <row r="116" spans="3:4" x14ac:dyDescent="0.25">
      <c r="C116" s="3" t="s">
        <v>29</v>
      </c>
      <c r="D116" s="16">
        <f>+D111</f>
        <v>0</v>
      </c>
    </row>
    <row r="117" spans="3:4" x14ac:dyDescent="0.25">
      <c r="C117" s="3" t="s">
        <v>30</v>
      </c>
      <c r="D117" s="16">
        <f>+D112</f>
        <v>0</v>
      </c>
    </row>
    <row r="118" spans="3:4" x14ac:dyDescent="0.25">
      <c r="C118" s="3" t="s">
        <v>79</v>
      </c>
      <c r="D118" s="37" t="e">
        <f>+D117/D116</f>
        <v>#DIV/0!</v>
      </c>
    </row>
    <row r="119" spans="3:4" x14ac:dyDescent="0.25">
      <c r="D119" s="39"/>
    </row>
    <row r="120" spans="3:4" x14ac:dyDescent="0.25">
      <c r="C120" s="3" t="s">
        <v>80</v>
      </c>
      <c r="D120" s="10"/>
    </row>
    <row r="121" spans="3:4" x14ac:dyDescent="0.25">
      <c r="C121" s="3" t="s">
        <v>81</v>
      </c>
      <c r="D121" s="4"/>
    </row>
    <row r="122" spans="3:4" x14ac:dyDescent="0.25">
      <c r="C122" s="3" t="s">
        <v>109</v>
      </c>
      <c r="D122" s="40"/>
    </row>
    <row r="123" spans="3:4" x14ac:dyDescent="0.25">
      <c r="C123" s="2"/>
    </row>
    <row r="124" spans="3:4" x14ac:dyDescent="0.25">
      <c r="C124" s="3" t="s">
        <v>55</v>
      </c>
      <c r="D124" s="10"/>
    </row>
    <row r="125" spans="3:4" x14ac:dyDescent="0.25">
      <c r="C125" s="3" t="s">
        <v>51</v>
      </c>
      <c r="D125" s="10"/>
    </row>
    <row r="126" spans="3:4" x14ac:dyDescent="0.25">
      <c r="C126" s="3" t="s">
        <v>52</v>
      </c>
      <c r="D126" s="10"/>
    </row>
    <row r="127" spans="3:4" x14ac:dyDescent="0.25">
      <c r="C127" s="3" t="s">
        <v>53</v>
      </c>
      <c r="D127" s="10"/>
    </row>
    <row r="128" spans="3:4" x14ac:dyDescent="0.25">
      <c r="C128" s="3" t="s">
        <v>54</v>
      </c>
      <c r="D128" s="10"/>
    </row>
    <row r="129" spans="2:5" x14ac:dyDescent="0.25">
      <c r="C129" s="3" t="s">
        <v>56</v>
      </c>
      <c r="D129" s="10"/>
    </row>
    <row r="130" spans="2:5" x14ac:dyDescent="0.25">
      <c r="C130" s="3" t="s">
        <v>121</v>
      </c>
      <c r="D130" s="10"/>
    </row>
    <row r="131" spans="2:5" x14ac:dyDescent="0.25">
      <c r="C131" s="3" t="s">
        <v>120</v>
      </c>
      <c r="D131" s="42">
        <f>+SUM(D124:D130)</f>
        <v>0</v>
      </c>
    </row>
    <row r="132" spans="2:5" x14ac:dyDescent="0.25">
      <c r="D132" s="41"/>
    </row>
    <row r="134" spans="2:5" x14ac:dyDescent="0.25">
      <c r="B134" s="2" t="s">
        <v>96</v>
      </c>
    </row>
    <row r="135" spans="2:5" x14ac:dyDescent="0.25">
      <c r="C135" s="20" t="s">
        <v>117</v>
      </c>
    </row>
    <row r="136" spans="2:5" x14ac:dyDescent="0.25">
      <c r="C136" s="20" t="s">
        <v>118</v>
      </c>
    </row>
    <row r="137" spans="2:5" x14ac:dyDescent="0.25">
      <c r="C137" s="20"/>
    </row>
    <row r="138" spans="2:5" x14ac:dyDescent="0.25">
      <c r="C138" s="3" t="s">
        <v>100</v>
      </c>
      <c r="E138" s="21"/>
    </row>
    <row r="139" spans="2:5" x14ac:dyDescent="0.25">
      <c r="C139" s="22" t="s">
        <v>97</v>
      </c>
      <c r="D139" s="23"/>
    </row>
    <row r="140" spans="2:5" x14ac:dyDescent="0.25">
      <c r="C140" s="22" t="s">
        <v>98</v>
      </c>
      <c r="D140" s="23"/>
    </row>
    <row r="141" spans="2:5" x14ac:dyDescent="0.25">
      <c r="C141" s="22" t="s">
        <v>99</v>
      </c>
      <c r="D141" s="23"/>
    </row>
    <row r="142" spans="2:5" x14ac:dyDescent="0.25">
      <c r="C142" s="22"/>
      <c r="D142" s="23"/>
    </row>
    <row r="143" spans="2:5" x14ac:dyDescent="0.25">
      <c r="C143" s="3" t="s">
        <v>101</v>
      </c>
    </row>
    <row r="144" spans="2:5" x14ac:dyDescent="0.25">
      <c r="C144" s="22" t="s">
        <v>97</v>
      </c>
      <c r="D144" s="23"/>
    </row>
    <row r="145" spans="3:4" x14ac:dyDescent="0.25">
      <c r="C145" s="22" t="s">
        <v>98</v>
      </c>
      <c r="D145" s="23"/>
    </row>
    <row r="146" spans="3:4" x14ac:dyDescent="0.25">
      <c r="C146" s="22" t="s">
        <v>99</v>
      </c>
      <c r="D146" s="23"/>
    </row>
    <row r="147" spans="3:4" x14ac:dyDescent="0.25">
      <c r="C147" s="22"/>
      <c r="D147" s="23"/>
    </row>
    <row r="148" spans="3:4" x14ac:dyDescent="0.25">
      <c r="C148" s="3" t="s">
        <v>102</v>
      </c>
      <c r="D148" s="21"/>
    </row>
    <row r="149" spans="3:4" x14ac:dyDescent="0.25">
      <c r="C149" s="22" t="s">
        <v>97</v>
      </c>
      <c r="D149" s="23"/>
    </row>
    <row r="150" spans="3:4" x14ac:dyDescent="0.25">
      <c r="C150" s="22" t="s">
        <v>98</v>
      </c>
      <c r="D150" s="23"/>
    </row>
    <row r="151" spans="3:4" x14ac:dyDescent="0.25">
      <c r="C151" s="22" t="s">
        <v>99</v>
      </c>
      <c r="D151" s="23"/>
    </row>
    <row r="152" spans="3:4" x14ac:dyDescent="0.25">
      <c r="C152" s="22"/>
      <c r="D152" s="23"/>
    </row>
    <row r="153" spans="3:4" x14ac:dyDescent="0.25">
      <c r="C153" s="3" t="s">
        <v>103</v>
      </c>
      <c r="D153" s="21"/>
    </row>
    <row r="154" spans="3:4" x14ac:dyDescent="0.25">
      <c r="C154" s="22" t="s">
        <v>97</v>
      </c>
      <c r="D154" s="23"/>
    </row>
    <row r="155" spans="3:4" x14ac:dyDescent="0.25">
      <c r="C155" s="22" t="s">
        <v>98</v>
      </c>
      <c r="D155" s="23"/>
    </row>
    <row r="156" spans="3:4" x14ac:dyDescent="0.25">
      <c r="C156" s="22" t="s">
        <v>99</v>
      </c>
      <c r="D156" s="23"/>
    </row>
    <row r="157" spans="3:4" x14ac:dyDescent="0.25">
      <c r="C157" s="22"/>
      <c r="D157" s="21"/>
    </row>
    <row r="158" spans="3:4" x14ac:dyDescent="0.25">
      <c r="C158" s="3" t="s">
        <v>104</v>
      </c>
      <c r="D158" s="21"/>
    </row>
    <row r="159" spans="3:4" x14ac:dyDescent="0.25">
      <c r="C159" s="22" t="s">
        <v>97</v>
      </c>
      <c r="D159" s="23"/>
    </row>
    <row r="160" spans="3:4" x14ac:dyDescent="0.25">
      <c r="C160" s="22" t="s">
        <v>98</v>
      </c>
      <c r="D160" s="23"/>
    </row>
    <row r="161" spans="3:4" x14ac:dyDescent="0.25">
      <c r="C161" s="22" t="s">
        <v>99</v>
      </c>
      <c r="D161" s="23"/>
    </row>
  </sheetData>
  <sheetProtection algorithmName="SHA-512" hashValue="u2w/+W7RCuyr9inVM+RMmqwHeidZWnrUzmetjj/4s8yaEnhaAz/1axulXddY5tT65TYVcX+OCCBkSqS9aoMzBA==" saltValue="fUlI7TMa9HVcpEKHjsVh2A==" spinCount="100000" sheet="1" objects="1" scenarios="1"/>
  <mergeCells count="3">
    <mergeCell ref="B77:D77"/>
    <mergeCell ref="B9:C9"/>
    <mergeCell ref="C29:D29"/>
  </mergeCells>
  <hyperlinks>
    <hyperlink ref="C30:D30" r:id="rId1" display="To quaify for the subtraction on tip income you must be in an industry that customarily and regularly receives tips. Click HERE to view a list of industries that qualifies per the Treasury Department. You must select one from the list to qualify" xr:uid="{B5438E99-DDDD-4DCA-9BC9-E2A08022CC7E}"/>
  </hyperlinks>
  <pageMargins left="0.7" right="0.7" top="0.75" bottom="0.75" header="0.3" footer="0.3"/>
  <pageSetup fitToHeight="0" orientation="portrait" horizontalDpi="1200" verticalDpi="1200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Validation!$I$5:$I$6</xm:f>
          </x14:formula1>
          <xm:sqref>D18:D19</xm:sqref>
        </x14:dataValidation>
        <x14:dataValidation type="list" allowBlank="1" showInputMessage="1" showErrorMessage="1" xr:uid="{8C730611-4A32-47D3-9307-132A5D7AB49F}">
          <x14:formula1>
            <xm:f>TTO!$B$3:$B$70</xm:f>
          </x14:formula1>
          <xm:sqref>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I26"/>
  <sheetViews>
    <sheetView workbookViewId="0">
      <selection activeCell="H30" sqref="H30"/>
    </sheetView>
  </sheetViews>
  <sheetFormatPr defaultRowHeight="15" x14ac:dyDescent="0.25"/>
  <sheetData>
    <row r="5" spans="3:9" x14ac:dyDescent="0.25">
      <c r="C5" t="s">
        <v>3</v>
      </c>
      <c r="G5" t="s">
        <v>8</v>
      </c>
      <c r="I5" t="s">
        <v>11</v>
      </c>
    </row>
    <row r="6" spans="3:9" x14ac:dyDescent="0.25">
      <c r="C6" t="s">
        <v>4</v>
      </c>
      <c r="G6" t="s">
        <v>9</v>
      </c>
      <c r="I6" t="s">
        <v>12</v>
      </c>
    </row>
    <row r="7" spans="3:9" x14ac:dyDescent="0.25">
      <c r="C7" t="s">
        <v>5</v>
      </c>
      <c r="G7" t="s">
        <v>10</v>
      </c>
    </row>
    <row r="8" spans="3:9" x14ac:dyDescent="0.25">
      <c r="C8" t="s">
        <v>6</v>
      </c>
    </row>
    <row r="9" spans="3:9" x14ac:dyDescent="0.25">
      <c r="C9" t="s">
        <v>7</v>
      </c>
    </row>
    <row r="12" spans="3:9" x14ac:dyDescent="0.25">
      <c r="C12" t="s">
        <v>38</v>
      </c>
    </row>
    <row r="13" spans="3:9" x14ac:dyDescent="0.25">
      <c r="C13" t="s">
        <v>39</v>
      </c>
    </row>
    <row r="25" spans="8:8" x14ac:dyDescent="0.25">
      <c r="H25" s="1"/>
    </row>
    <row r="26" spans="8:8" x14ac:dyDescent="0.25">
      <c r="H26" s="1"/>
    </row>
  </sheetData>
  <dataValidations count="1">
    <dataValidation type="list" allowBlank="1" showInputMessage="1" showErrorMessage="1" sqref="H25:H26" xr:uid="{00000000-0002-0000-0300-000000000000}">
      <formula1>$I$5:$I$6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DC5F-59A5-4211-A548-56E7EE4D4344}">
  <dimension ref="A1:G70"/>
  <sheetViews>
    <sheetView topLeftCell="A37" workbookViewId="0">
      <selection activeCell="I52" sqref="I52"/>
    </sheetView>
  </sheetViews>
  <sheetFormatPr defaultRowHeight="15" x14ac:dyDescent="0.25"/>
  <cols>
    <col min="1" max="1" width="9.140625" style="44"/>
    <col min="2" max="2" width="9.140625" style="47"/>
    <col min="3" max="7" width="9.140625" style="44"/>
  </cols>
  <sheetData>
    <row r="1" spans="1:2" x14ac:dyDescent="0.25">
      <c r="A1" s="45" t="s">
        <v>192</v>
      </c>
    </row>
    <row r="2" spans="1:2" x14ac:dyDescent="0.25">
      <c r="B2" s="47" t="s">
        <v>133</v>
      </c>
    </row>
    <row r="3" spans="1:2" x14ac:dyDescent="0.25">
      <c r="B3" s="47" t="s">
        <v>123</v>
      </c>
    </row>
    <row r="4" spans="1:2" x14ac:dyDescent="0.25">
      <c r="B4" s="47" t="s">
        <v>124</v>
      </c>
    </row>
    <row r="5" spans="1:2" x14ac:dyDescent="0.25">
      <c r="B5" s="47" t="s">
        <v>125</v>
      </c>
    </row>
    <row r="6" spans="1:2" x14ac:dyDescent="0.25">
      <c r="B6" s="47" t="s">
        <v>126</v>
      </c>
    </row>
    <row r="7" spans="1:2" x14ac:dyDescent="0.25">
      <c r="B7" s="47" t="s">
        <v>127</v>
      </c>
    </row>
    <row r="8" spans="1:2" x14ac:dyDescent="0.25">
      <c r="B8" s="47" t="s">
        <v>128</v>
      </c>
    </row>
    <row r="9" spans="1:2" x14ac:dyDescent="0.25">
      <c r="B9" s="47" t="s">
        <v>129</v>
      </c>
    </row>
    <row r="10" spans="1:2" x14ac:dyDescent="0.25">
      <c r="B10" s="47" t="s">
        <v>130</v>
      </c>
    </row>
    <row r="11" spans="1:2" x14ac:dyDescent="0.25">
      <c r="B11" s="47" t="s">
        <v>131</v>
      </c>
    </row>
    <row r="12" spans="1:2" x14ac:dyDescent="0.25">
      <c r="B12" s="47" t="s">
        <v>132</v>
      </c>
    </row>
    <row r="13" spans="1:2" x14ac:dyDescent="0.25">
      <c r="B13" s="47" t="s">
        <v>134</v>
      </c>
    </row>
    <row r="14" spans="1:2" x14ac:dyDescent="0.25">
      <c r="B14" s="47" t="s">
        <v>135</v>
      </c>
    </row>
    <row r="15" spans="1:2" x14ac:dyDescent="0.25">
      <c r="B15" s="47" t="s">
        <v>136</v>
      </c>
    </row>
    <row r="16" spans="1:2" x14ac:dyDescent="0.25">
      <c r="B16" s="47" t="s">
        <v>137</v>
      </c>
    </row>
    <row r="17" spans="2:2" x14ac:dyDescent="0.25">
      <c r="B17" s="47" t="s">
        <v>138</v>
      </c>
    </row>
    <row r="18" spans="2:2" x14ac:dyDescent="0.25">
      <c r="B18" s="47" t="s">
        <v>139</v>
      </c>
    </row>
    <row r="19" spans="2:2" x14ac:dyDescent="0.25">
      <c r="B19" s="47" t="s">
        <v>140</v>
      </c>
    </row>
    <row r="20" spans="2:2" x14ac:dyDescent="0.25">
      <c r="B20" s="47" t="s">
        <v>141</v>
      </c>
    </row>
    <row r="21" spans="2:2" x14ac:dyDescent="0.25">
      <c r="B21" s="47" t="s">
        <v>142</v>
      </c>
    </row>
    <row r="22" spans="2:2" x14ac:dyDescent="0.25">
      <c r="B22" s="47" t="s">
        <v>143</v>
      </c>
    </row>
    <row r="23" spans="2:2" x14ac:dyDescent="0.25">
      <c r="B23" s="47" t="s">
        <v>144</v>
      </c>
    </row>
    <row r="24" spans="2:2" x14ac:dyDescent="0.25">
      <c r="B24" s="47" t="s">
        <v>145</v>
      </c>
    </row>
    <row r="25" spans="2:2" x14ac:dyDescent="0.25">
      <c r="B25" s="47" t="s">
        <v>146</v>
      </c>
    </row>
    <row r="26" spans="2:2" x14ac:dyDescent="0.25">
      <c r="B26" s="47" t="s">
        <v>147</v>
      </c>
    </row>
    <row r="27" spans="2:2" x14ac:dyDescent="0.25">
      <c r="B27" s="47" t="s">
        <v>148</v>
      </c>
    </row>
    <row r="28" spans="2:2" x14ac:dyDescent="0.25">
      <c r="B28" s="47" t="s">
        <v>149</v>
      </c>
    </row>
    <row r="29" spans="2:2" x14ac:dyDescent="0.25">
      <c r="B29" s="47" t="s">
        <v>150</v>
      </c>
    </row>
    <row r="30" spans="2:2" x14ac:dyDescent="0.25">
      <c r="B30" s="47" t="s">
        <v>151</v>
      </c>
    </row>
    <row r="31" spans="2:2" x14ac:dyDescent="0.25">
      <c r="B31" s="47" t="s">
        <v>152</v>
      </c>
    </row>
    <row r="32" spans="2:2" x14ac:dyDescent="0.25">
      <c r="B32" s="47" t="s">
        <v>153</v>
      </c>
    </row>
    <row r="33" spans="2:2" x14ac:dyDescent="0.25">
      <c r="B33" s="47" t="s">
        <v>154</v>
      </c>
    </row>
    <row r="34" spans="2:2" x14ac:dyDescent="0.25">
      <c r="B34" s="47" t="s">
        <v>155</v>
      </c>
    </row>
    <row r="35" spans="2:2" x14ac:dyDescent="0.25">
      <c r="B35" s="47" t="s">
        <v>156</v>
      </c>
    </row>
    <row r="36" spans="2:2" x14ac:dyDescent="0.25">
      <c r="B36" s="47" t="s">
        <v>157</v>
      </c>
    </row>
    <row r="37" spans="2:2" x14ac:dyDescent="0.25">
      <c r="B37" s="47" t="s">
        <v>158</v>
      </c>
    </row>
    <row r="38" spans="2:2" x14ac:dyDescent="0.25">
      <c r="B38" s="47" t="s">
        <v>159</v>
      </c>
    </row>
    <row r="39" spans="2:2" x14ac:dyDescent="0.25">
      <c r="B39" s="47" t="s">
        <v>160</v>
      </c>
    </row>
    <row r="40" spans="2:2" x14ac:dyDescent="0.25">
      <c r="B40" s="47" t="s">
        <v>161</v>
      </c>
    </row>
    <row r="41" spans="2:2" x14ac:dyDescent="0.25">
      <c r="B41" s="47" t="s">
        <v>162</v>
      </c>
    </row>
    <row r="42" spans="2:2" x14ac:dyDescent="0.25">
      <c r="B42" s="47" t="s">
        <v>163</v>
      </c>
    </row>
    <row r="43" spans="2:2" x14ac:dyDescent="0.25">
      <c r="B43" s="47" t="s">
        <v>164</v>
      </c>
    </row>
    <row r="44" spans="2:2" x14ac:dyDescent="0.25">
      <c r="B44" s="47" t="s">
        <v>165</v>
      </c>
    </row>
    <row r="45" spans="2:2" x14ac:dyDescent="0.25">
      <c r="B45" s="47" t="s">
        <v>166</v>
      </c>
    </row>
    <row r="46" spans="2:2" x14ac:dyDescent="0.25">
      <c r="B46" s="47" t="s">
        <v>167</v>
      </c>
    </row>
    <row r="47" spans="2:2" x14ac:dyDescent="0.25">
      <c r="B47" s="47" t="s">
        <v>168</v>
      </c>
    </row>
    <row r="48" spans="2:2" x14ac:dyDescent="0.25">
      <c r="B48" s="47" t="s">
        <v>169</v>
      </c>
    </row>
    <row r="49" spans="2:2" x14ac:dyDescent="0.25">
      <c r="B49" s="47" t="s">
        <v>170</v>
      </c>
    </row>
    <row r="50" spans="2:2" x14ac:dyDescent="0.25">
      <c r="B50" s="47" t="s">
        <v>171</v>
      </c>
    </row>
    <row r="51" spans="2:2" x14ac:dyDescent="0.25">
      <c r="B51" s="47" t="s">
        <v>172</v>
      </c>
    </row>
    <row r="52" spans="2:2" x14ac:dyDescent="0.25">
      <c r="B52" s="47" t="s">
        <v>173</v>
      </c>
    </row>
    <row r="53" spans="2:2" x14ac:dyDescent="0.25">
      <c r="B53" s="47" t="s">
        <v>174</v>
      </c>
    </row>
    <row r="54" spans="2:2" x14ac:dyDescent="0.25">
      <c r="B54" s="47" t="s">
        <v>175</v>
      </c>
    </row>
    <row r="55" spans="2:2" x14ac:dyDescent="0.25">
      <c r="B55" s="47" t="s">
        <v>176</v>
      </c>
    </row>
    <row r="56" spans="2:2" x14ac:dyDescent="0.25">
      <c r="B56" s="47" t="s">
        <v>177</v>
      </c>
    </row>
    <row r="57" spans="2:2" x14ac:dyDescent="0.25">
      <c r="B57" s="47" t="s">
        <v>178</v>
      </c>
    </row>
    <row r="58" spans="2:2" x14ac:dyDescent="0.25">
      <c r="B58" s="47" t="s">
        <v>179</v>
      </c>
    </row>
    <row r="59" spans="2:2" x14ac:dyDescent="0.25">
      <c r="B59" s="47" t="s">
        <v>180</v>
      </c>
    </row>
    <row r="60" spans="2:2" x14ac:dyDescent="0.25">
      <c r="B60" s="47" t="s">
        <v>181</v>
      </c>
    </row>
    <row r="61" spans="2:2" x14ac:dyDescent="0.25">
      <c r="B61" s="47" t="s">
        <v>182</v>
      </c>
    </row>
    <row r="62" spans="2:2" x14ac:dyDescent="0.25">
      <c r="B62" s="47" t="s">
        <v>183</v>
      </c>
    </row>
    <row r="63" spans="2:2" x14ac:dyDescent="0.25">
      <c r="B63" s="47" t="s">
        <v>184</v>
      </c>
    </row>
    <row r="64" spans="2:2" x14ac:dyDescent="0.25">
      <c r="B64" s="47" t="s">
        <v>185</v>
      </c>
    </row>
    <row r="65" spans="2:2" x14ac:dyDescent="0.25">
      <c r="B65" s="47" t="s">
        <v>186</v>
      </c>
    </row>
    <row r="66" spans="2:2" x14ac:dyDescent="0.25">
      <c r="B66" s="47" t="s">
        <v>187</v>
      </c>
    </row>
    <row r="67" spans="2:2" x14ac:dyDescent="0.25">
      <c r="B67" s="47" t="s">
        <v>188</v>
      </c>
    </row>
    <row r="68" spans="2:2" x14ac:dyDescent="0.25">
      <c r="B68" s="47" t="s">
        <v>189</v>
      </c>
    </row>
    <row r="69" spans="2:2" x14ac:dyDescent="0.25">
      <c r="B69" s="47" t="s">
        <v>190</v>
      </c>
    </row>
    <row r="70" spans="2:2" x14ac:dyDescent="0.25">
      <c r="B70" s="47" t="s">
        <v>191</v>
      </c>
    </row>
  </sheetData>
  <sortState xmlns:xlrd2="http://schemas.microsoft.com/office/spreadsheetml/2017/richdata2" ref="B2:D70">
    <sortCondition ref="B2:B70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 C Business</vt:lpstr>
      <vt:lpstr>Validation</vt:lpstr>
      <vt:lpstr>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2026-01-31T15:22:08Z</dcterms:modified>
</cp:coreProperties>
</file>